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мета" sheetId="1" state="visible" r:id="rId1"/>
  </sheets>
  <definedNames>
    <definedName name="_xlnm.Print_Titles" localSheetId="0">'Смета'!$12:$12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52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ОңайСмета</t>
        </is>
      </c>
      <c r="D1" s="2" t="inlineStr">
        <is>
          <t>Смета</t>
        </is>
      </c>
    </row>
    <row r="2">
      <c r="A2" s="3" t="inlineStr">
        <is>
          <t>onaysmeta.kz</t>
        </is>
      </c>
      <c r="D2" s="3" t="inlineStr">
        <is>
          <t>№ __ от __.__.2026</t>
        </is>
      </c>
    </row>
    <row r="4">
      <c r="A4" s="4" t="inlineStr">
        <is>
          <t>Ремонтно-отделочные работы, квартира 54 м²</t>
        </is>
      </c>
    </row>
    <row r="5">
      <c r="A5" s="5" t="inlineStr">
        <is>
          <t>ОБРАЗЕЦ · ЦИФРЫ ДЛЯ ПРИМЕРА, ПОДСТАВЬ СВОИ</t>
        </is>
      </c>
    </row>
    <row r="7">
      <c r="A7" s="6" t="inlineStr">
        <is>
          <t>ИСПОЛНИТЕЛЬ</t>
        </is>
      </c>
      <c r="B7" s="6" t="n"/>
      <c r="C7" s="6" t="n"/>
      <c r="D7" s="6" t="inlineStr">
        <is>
          <t>ЗАКАЗЧИК · ОБЪЕКТ</t>
        </is>
      </c>
      <c r="E7" s="6" t="n"/>
      <c r="F7" s="6" t="n"/>
    </row>
    <row r="8">
      <c r="A8" s="7" t="inlineStr">
        <is>
          <t>Ерлан, мастер-отделочник</t>
        </is>
      </c>
      <c r="D8" s="7" t="inlineStr">
        <is>
          <t>______________________</t>
        </is>
      </c>
    </row>
    <row r="9">
      <c r="A9" s="7" t="inlineStr">
        <is>
          <t>тел. +7 ___ ___-__-__</t>
        </is>
      </c>
      <c r="D9" s="7" t="inlineStr">
        <is>
          <t>г. ________, ул. ________</t>
        </is>
      </c>
    </row>
    <row r="10">
      <c r="A10" s="7" t="n"/>
    </row>
    <row r="12">
      <c r="A12" s="8" t="inlineStr">
        <is>
          <t>№</t>
        </is>
      </c>
      <c r="B12" s="8" t="inlineStr">
        <is>
          <t>НАИМЕНОВАНИЕ</t>
        </is>
      </c>
      <c r="C12" s="8" t="inlineStr">
        <is>
          <t>ЕД.</t>
        </is>
      </c>
      <c r="D12" s="8" t="inlineStr">
        <is>
          <t>КОЛ-ВО</t>
        </is>
      </c>
      <c r="E12" s="8" t="inlineStr">
        <is>
          <t>ЦЕНА, ₸</t>
        </is>
      </c>
      <c r="F12" s="8" t="inlineStr">
        <is>
          <t>СУММА, ₸</t>
        </is>
      </c>
    </row>
    <row r="13">
      <c r="A13" s="9" t="inlineStr">
        <is>
          <t>ЧЕРНОВЫЕ РАБОТЫ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Снятие обоев и покрытий</t>
        </is>
      </c>
      <c r="C14" t="inlineStr">
        <is>
          <t>м²</t>
        </is>
      </c>
      <c r="D14" t="n">
        <v>74</v>
      </c>
      <c r="E14" s="10" t="n">
        <v>450</v>
      </c>
      <c r="F14" s="10">
        <f>D14*E14</f>
        <v/>
      </c>
    </row>
    <row r="15">
      <c r="A15" t="n">
        <v>2</v>
      </c>
      <c r="B15" t="inlineStr">
        <is>
          <t>Гипсовая штукатурка по маякам</t>
        </is>
      </c>
      <c r="C15" t="inlineStr">
        <is>
          <t>м²</t>
        </is>
      </c>
      <c r="D15" t="n">
        <v>74</v>
      </c>
      <c r="E15" s="10" t="n">
        <v>1600</v>
      </c>
      <c r="F15" s="10">
        <f>D15*E15</f>
        <v/>
      </c>
    </row>
    <row r="16">
      <c r="A16" t="n">
        <v>3</v>
      </c>
      <c r="B16" t="inlineStr">
        <is>
          <t>Стяжка по маякам, до 5 см</t>
        </is>
      </c>
      <c r="C16" t="inlineStr">
        <is>
          <t>м²</t>
        </is>
      </c>
      <c r="D16" t="n">
        <v>27</v>
      </c>
      <c r="E16" s="10" t="n">
        <v>1800</v>
      </c>
      <c r="F16" s="10">
        <f>D16*E16</f>
        <v/>
      </c>
    </row>
    <row r="17">
      <c r="A17" t="n">
        <v>4</v>
      </c>
      <c r="B17" t="inlineStr">
        <is>
          <t>Грунтовка основания</t>
        </is>
      </c>
      <c r="C17" t="inlineStr">
        <is>
          <t>м²</t>
        </is>
      </c>
      <c r="D17" t="n">
        <v>101</v>
      </c>
      <c r="E17" s="10" t="n">
        <v>400</v>
      </c>
      <c r="F17" s="10">
        <f>D17*E17</f>
        <v/>
      </c>
    </row>
    <row r="18">
      <c r="A18" s="11" t="n"/>
      <c r="B18" s="12" t="inlineStr">
        <is>
          <t>ИТОГО · черновые работы</t>
        </is>
      </c>
      <c r="C18" s="11" t="n"/>
      <c r="D18" s="11" t="n"/>
      <c r="E18" s="11" t="n"/>
      <c r="F18" s="13">
        <f>SUM(F14:F17)</f>
        <v/>
      </c>
    </row>
    <row r="20">
      <c r="A20" s="9" t="inlineStr">
        <is>
          <t>ЧИСТОВЫЕ РАБОТЫ</t>
        </is>
      </c>
      <c r="B20" s="9" t="n"/>
      <c r="C20" s="9" t="n"/>
      <c r="D20" s="9" t="n"/>
      <c r="E20" s="9" t="n"/>
      <c r="F20" s="9" t="n"/>
    </row>
    <row r="21">
      <c r="A21" t="n">
        <v>5</v>
      </c>
      <c r="B21" t="inlineStr">
        <is>
          <t>Поклейка обоев</t>
        </is>
      </c>
      <c r="C21" t="inlineStr">
        <is>
          <t>м²</t>
        </is>
      </c>
      <c r="D21" t="n">
        <v>50</v>
      </c>
      <c r="E21" s="10" t="n">
        <v>1450</v>
      </c>
      <c r="F21" s="10">
        <f>D21*E21</f>
        <v/>
      </c>
    </row>
    <row r="22">
      <c r="A22" t="n">
        <v>6</v>
      </c>
      <c r="B22" t="inlineStr">
        <is>
          <t>Покраска стен в два слоя</t>
        </is>
      </c>
      <c r="C22" t="inlineStr">
        <is>
          <t>м²</t>
        </is>
      </c>
      <c r="D22" t="n">
        <v>24</v>
      </c>
      <c r="E22" s="10" t="n">
        <v>1100</v>
      </c>
      <c r="F22" s="10">
        <f>D22*E22</f>
        <v/>
      </c>
    </row>
    <row r="23">
      <c r="A23" t="n">
        <v>7</v>
      </c>
      <c r="B23" t="inlineStr">
        <is>
          <t>Плитка на стену, прямая</t>
        </is>
      </c>
      <c r="C23" t="inlineStr">
        <is>
          <t>м²</t>
        </is>
      </c>
      <c r="D23" t="n">
        <v>22</v>
      </c>
      <c r="E23" s="10" t="n">
        <v>6000</v>
      </c>
      <c r="F23" s="10">
        <f>D23*E23</f>
        <v/>
      </c>
    </row>
    <row r="24">
      <c r="A24" t="n">
        <v>8</v>
      </c>
      <c r="B24" t="inlineStr">
        <is>
          <t>Наливной самовыравнивающийся пол</t>
        </is>
      </c>
      <c r="C24" t="inlineStr">
        <is>
          <t>м²</t>
        </is>
      </c>
      <c r="D24" t="n">
        <v>27</v>
      </c>
      <c r="E24" s="10" t="n">
        <v>1250</v>
      </c>
      <c r="F24" s="10">
        <f>D24*E24</f>
        <v/>
      </c>
    </row>
    <row r="25">
      <c r="A25" t="n">
        <v>9</v>
      </c>
      <c r="B25" t="inlineStr">
        <is>
          <t>Затирка швов, цементная</t>
        </is>
      </c>
      <c r="C25" t="inlineStr">
        <is>
          <t>м²</t>
        </is>
      </c>
      <c r="D25" t="n">
        <v>22</v>
      </c>
      <c r="E25" s="10" t="n">
        <v>1100</v>
      </c>
      <c r="F25" s="10">
        <f>D25*E25</f>
        <v/>
      </c>
    </row>
    <row r="26">
      <c r="A26" s="11" t="n"/>
      <c r="B26" s="12" t="inlineStr">
        <is>
          <t>ИТОГО · чистовые работы</t>
        </is>
      </c>
      <c r="C26" s="11" t="n"/>
      <c r="D26" s="11" t="n"/>
      <c r="E26" s="11" t="n"/>
      <c r="F26" s="13">
        <f>SUM(F21:F25)</f>
        <v/>
      </c>
    </row>
    <row r="28">
      <c r="A28" s="9" t="inlineStr">
        <is>
          <t>МАТЕРИАЛЫ</t>
        </is>
      </c>
      <c r="B28" s="9" t="n"/>
      <c r="C28" s="9" t="n"/>
      <c r="D28" s="9" t="n"/>
      <c r="E28" s="9" t="n"/>
      <c r="F28" s="9" t="n"/>
    </row>
    <row r="29">
      <c r="A29" t="n">
        <v>10</v>
      </c>
      <c r="B29" t="inlineStr">
        <is>
          <t>Штукатурная смесь</t>
        </is>
      </c>
      <c r="C29" t="inlineStr">
        <is>
          <t>меш</t>
        </is>
      </c>
      <c r="D29" t="n">
        <v>40</v>
      </c>
      <c r="E29" s="10" t="n"/>
      <c r="F29" s="10">
        <f>D29*E29</f>
        <v/>
      </c>
    </row>
    <row r="30">
      <c r="A30" t="n">
        <v>11</v>
      </c>
      <c r="B30" t="inlineStr">
        <is>
          <t>Обои и клей</t>
        </is>
      </c>
      <c r="C30" t="inlineStr">
        <is>
          <t>рул</t>
        </is>
      </c>
      <c r="D30" t="n">
        <v>14</v>
      </c>
      <c r="E30" s="10" t="n"/>
      <c r="F30" s="10">
        <f>D30*E30</f>
        <v/>
      </c>
    </row>
    <row r="31">
      <c r="A31" t="n">
        <v>12</v>
      </c>
      <c r="B31" t="inlineStr">
        <is>
          <t>Плитка и затирка</t>
        </is>
      </c>
      <c r="C31" t="inlineStr">
        <is>
          <t>м²</t>
        </is>
      </c>
      <c r="D31" t="n">
        <v>22</v>
      </c>
      <c r="E31" s="10" t="n"/>
      <c r="F31" s="10">
        <f>D31*E31</f>
        <v/>
      </c>
    </row>
    <row r="32">
      <c r="A32" t="n">
        <v>13</v>
      </c>
      <c r="B32" t="inlineStr">
        <is>
          <t>Смесь для стяжки и наливного пола</t>
        </is>
      </c>
      <c r="C32" t="inlineStr">
        <is>
          <t>меш</t>
        </is>
      </c>
      <c r="D32" t="n">
        <v>45</v>
      </c>
      <c r="E32" s="10" t="n"/>
      <c r="F32" s="10">
        <f>D32*E32</f>
        <v/>
      </c>
    </row>
    <row r="33">
      <c r="A33" s="11" t="n"/>
      <c r="B33" s="12" t="inlineStr">
        <is>
          <t>ИТОГО · материалы</t>
        </is>
      </c>
      <c r="C33" s="11" t="n"/>
      <c r="D33" s="11" t="n"/>
      <c r="E33" s="11" t="n"/>
      <c r="F33" s="13">
        <f>SUM(F29:F32)</f>
        <v/>
      </c>
    </row>
    <row r="35">
      <c r="B35" s="14" t="inlineStr">
        <is>
          <t>ВСЕГО РАБОТЫ</t>
        </is>
      </c>
      <c r="F35" s="10">
        <f>F18+F26</f>
        <v/>
      </c>
    </row>
    <row r="36">
      <c r="B36" s="14" t="inlineStr">
        <is>
          <t>ВСЕГО МАТЕРИАЛЫ</t>
        </is>
      </c>
      <c r="F36" s="10">
        <f>F33</f>
        <v/>
      </c>
    </row>
    <row r="37">
      <c r="B37" s="14" t="inlineStr">
        <is>
          <t>НАКЛАДНЫЕ РАСХОДЫ · 10 % ОТ РАБОТ</t>
        </is>
      </c>
      <c r="F37" s="10">
        <f>F35*0.1</f>
        <v/>
      </c>
    </row>
    <row r="39">
      <c r="A39" s="15" t="n"/>
      <c r="B39" s="16" t="inlineStr">
        <is>
          <t>ИТОГО ПО СМЕТЕ</t>
        </is>
      </c>
      <c r="C39" s="15" t="n"/>
      <c r="D39" s="15" t="n"/>
      <c r="E39" s="15" t="n"/>
      <c r="F39" s="17">
        <f>F35+F36+F37</f>
        <v/>
      </c>
    </row>
    <row r="42">
      <c r="A42" s="18" t="inlineStr">
        <is>
          <t>СРОК И УСЛОВИЯ</t>
        </is>
      </c>
    </row>
    <row r="43">
      <c r="A43" s="19" t="inlineStr">
        <is>
          <t>•  Срок выполнения — 35 рабочих дней с даты аванса.</t>
        </is>
      </c>
    </row>
    <row r="44">
      <c r="A44" s="19" t="inlineStr">
        <is>
          <t>•  Объёмы уточняются по факту обмера.</t>
        </is>
      </c>
    </row>
    <row r="45">
      <c r="A45" s="19" t="inlineStr">
        <is>
          <t>•  Цены материалов не проставлены: впиши свои закупочные, суммы посчитаются сами.</t>
        </is>
      </c>
    </row>
    <row r="46">
      <c r="A46" s="19" t="inlineStr">
        <is>
          <t>•  На подрезку плитки заложено 5%, при укладке по диагонали 10%.</t>
        </is>
      </c>
    </row>
    <row r="47">
      <c r="A47" s="19" t="inlineStr">
        <is>
          <t>•  Черновые и чистовые работы принимаются и оплачиваются по очереди.</t>
        </is>
      </c>
    </row>
    <row r="50">
      <c r="A50" t="inlineStr">
        <is>
          <t>Исполнитель ____________</t>
        </is>
      </c>
      <c r="D50" t="inlineStr">
        <is>
          <t>Заказчик ____________</t>
        </is>
      </c>
    </row>
    <row r="52">
      <c r="A52" s="20" t="inlineStr">
        <is>
          <t>Составлено в ОңайСмета · onaysmeta.kz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2026-08-24T10:53:22Z</dcterms:created>
  <dcterms:modified xmlns:dcterms="http://purl.org/dc/terms/" xmlns:xsi="http://www.w3.org/2001/XMLSchema-instance" xsi:type="dcterms:W3CDTF">2026-08-24T10:53:22Z</dcterms:modified>
</cp:coreProperties>
</file>